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DD76D9CC-335B-490B-AD05-24C22522E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<sst xmlns="http://schemas.openxmlformats.org/spreadsheetml/2006/main" count="62" uniqueCount="61">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</sst>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1043940</xdr:colOff>
      <xdr:row>0</xdr:row>
      <xdr:rowOff>0</xdr:rowOff>
    </xdr:from>
    <xdr:to>
      <xdr:col>4</xdr:col>
      <xdr:colOff>373380</xdr:colOff>
      <xdr:row>0</xdr:row>
      <xdr:rowOff>541020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126A23-E1C5-4212-BF13-9E70463BF1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0"/>
          <a:ext cx="7048500" cy="541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1531620</xdr:colOff>
      <xdr:row>53</xdr:row>
      <xdr:rowOff>68580</xdr:rowOff>
    </xdr:from>
    <xdr:to>
      <xdr:col>3</xdr:col>
      <xdr:colOff>2698942</xdr:colOff>
      <xdr:row>60</xdr:row>
      <xdr:rowOff>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A4DADC-BAB5-4D91-8FD3-7792C452DE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802880"/>
          <a:ext cx="5777422" cy="841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52" zoomScaleNormal="100" zoomScaleSheetLayoutView="100" workbookViewId="0">
      <selection sqref="A1:F61"/>
    </sheetView>
  </sheetViews>
  <sheetFormatPr baseColWidth="10" defaultColWidth="12" defaultRowHeight="10.199999999999999" x14ac:dyDescent="0.2"/>
  <cols>
    <col min="1" max="1" width="59.5703125" style="1" customWidth="1"/>
    <col min="2" max="2" width="12.7109375" style="1" customWidth="1"/>
    <col min="3" max="3" width="14.140625" style="4" customWidth="1"/>
    <col min="4" max="4" width="58.28515625" style="4" customWidth="1"/>
    <col min="5" max="5" width="12.42578125" style="4" customWidth="1"/>
    <col min="6" max="6" width="11.71093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18"/>
      <c r="C3" s="18"/>
      <c r="D3" s="6" t="s">
        <v>1</v>
      </c>
      <c r="E3" s="7"/>
      <c r="F3" s="7"/>
    </row>
    <row r="4" spans="1:6" x14ac:dyDescent="0.2">
      <c r="A4" s="8" t="s">
        <v>18</v>
      </c>
      <c r="B4" s="18"/>
      <c r="C4" s="18"/>
      <c r="D4" s="8" t="s">
        <v>20</v>
      </c>
      <c r="E4" s="7"/>
      <c r="F4" s="7"/>
    </row>
    <row r="5" spans="1:6" x14ac:dyDescent="0.2">
      <c r="A5" s="9" t="s">
        <v>22</v>
      </c>
      <c r="B5" s="19">
        <v>1290732.29</v>
      </c>
      <c r="C5" s="19">
        <v>20821.810000000001</v>
      </c>
      <c r="D5" s="9" t="s">
        <v>36</v>
      </c>
      <c r="E5" s="19">
        <v>47245.02</v>
      </c>
      <c r="F5" s="24">
        <v>47703.72</v>
      </c>
    </row>
    <row r="6" spans="1:6" x14ac:dyDescent="0.2">
      <c r="A6" s="9" t="s">
        <v>23</v>
      </c>
      <c r="B6" s="19">
        <v>1692362.88</v>
      </c>
      <c r="C6" s="19">
        <v>1658522.03</v>
      </c>
      <c r="D6" s="9" t="s">
        <v>37</v>
      </c>
      <c r="E6" s="19">
        <v>0</v>
      </c>
      <c r="F6" s="24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4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4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4">
        <v>0</v>
      </c>
    </row>
    <row r="10" spans="1:6" ht="20.399999999999999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4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4">
        <v>0</v>
      </c>
    </row>
    <row r="12" spans="1:6" x14ac:dyDescent="0.2">
      <c r="A12" s="10"/>
      <c r="B12" s="18"/>
      <c r="C12" s="18"/>
      <c r="D12" s="9" t="s">
        <v>40</v>
      </c>
      <c r="E12" s="19">
        <v>0</v>
      </c>
      <c r="F12" s="24">
        <v>0</v>
      </c>
    </row>
    <row r="13" spans="1:6" x14ac:dyDescent="0.2">
      <c r="A13" s="8" t="s">
        <v>52</v>
      </c>
      <c r="B13" s="20">
        <f>SUM(B5:B11)</f>
        <v>2983095.17</v>
      </c>
      <c r="C13" s="20">
        <f>SUM(C5:C11)</f>
        <v>1679343.84</v>
      </c>
      <c r="D13" s="10"/>
      <c r="E13" s="25"/>
      <c r="F13" s="26"/>
    </row>
    <row r="14" spans="1:6" x14ac:dyDescent="0.2">
      <c r="A14" s="11"/>
      <c r="B14" s="18"/>
      <c r="C14" s="18"/>
      <c r="D14" s="8" t="s">
        <v>53</v>
      </c>
      <c r="E14" s="27">
        <f>SUM(E5:E12)</f>
        <v>47245.02</v>
      </c>
      <c r="F14" s="28">
        <f>SUM(F5:F12)</f>
        <v>47703.72</v>
      </c>
    </row>
    <row r="15" spans="1:6" x14ac:dyDescent="0.2">
      <c r="A15" s="8" t="s">
        <v>19</v>
      </c>
      <c r="B15" s="18"/>
      <c r="C15" s="18"/>
      <c r="D15" s="11"/>
      <c r="E15" s="18"/>
      <c r="F15" s="26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4">
        <v>0</v>
      </c>
    </row>
    <row r="18" spans="1:6" x14ac:dyDescent="0.2">
      <c r="A18" s="9" t="s">
        <v>30</v>
      </c>
      <c r="B18" s="19">
        <v>260417.98</v>
      </c>
      <c r="C18" s="19">
        <v>260417.98</v>
      </c>
      <c r="D18" s="9" t="s">
        <v>10</v>
      </c>
      <c r="E18" s="19">
        <v>0</v>
      </c>
      <c r="F18" s="24">
        <v>0</v>
      </c>
    </row>
    <row r="19" spans="1:6" x14ac:dyDescent="0.2">
      <c r="A19" s="9" t="s">
        <v>31</v>
      </c>
      <c r="B19" s="19">
        <v>245924.92</v>
      </c>
      <c r="C19" s="19">
        <v>245924.92</v>
      </c>
      <c r="D19" s="9" t="s">
        <v>11</v>
      </c>
      <c r="E19" s="19">
        <v>0</v>
      </c>
      <c r="F19" s="24">
        <v>0</v>
      </c>
    </row>
    <row r="20" spans="1:6" x14ac:dyDescent="0.2">
      <c r="A20" s="9" t="s">
        <v>32</v>
      </c>
      <c r="B20" s="19">
        <v>26050</v>
      </c>
      <c r="C20" s="19">
        <v>26050</v>
      </c>
      <c r="D20" s="9" t="s">
        <v>41</v>
      </c>
      <c r="E20" s="19">
        <v>0</v>
      </c>
      <c r="F20" s="24">
        <v>0</v>
      </c>
    </row>
    <row r="21" spans="1:6" ht="20.399999999999999" x14ac:dyDescent="0.2">
      <c r="A21" s="9" t="s">
        <v>33</v>
      </c>
      <c r="B21" s="19">
        <v>-95750.3</v>
      </c>
      <c r="C21" s="19">
        <v>-95750.3</v>
      </c>
      <c r="D21" s="9" t="s">
        <v>54</v>
      </c>
      <c r="E21" s="19">
        <v>0</v>
      </c>
      <c r="F21" s="24">
        <v>0</v>
      </c>
    </row>
    <row r="22" spans="1:6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4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18"/>
      <c r="F23" s="26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0">
        <f>SUM(E17:E22)</f>
        <v>0</v>
      </c>
      <c r="F24" s="28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6"/>
    </row>
    <row r="26" spans="1:6" x14ac:dyDescent="0.2">
      <c r="A26" s="8" t="s">
        <v>56</v>
      </c>
      <c r="B26" s="20">
        <f>SUM(B16:B24)</f>
        <v>436642.60000000003</v>
      </c>
      <c r="C26" s="20">
        <f>SUM(C16:C24)</f>
        <v>436642.60000000003</v>
      </c>
      <c r="D26" s="12" t="s">
        <v>50</v>
      </c>
      <c r="E26" s="20">
        <f>SUM(E24+E14)</f>
        <v>47245.02</v>
      </c>
      <c r="F26" s="28">
        <f>SUM(F14+F24)</f>
        <v>47703.72</v>
      </c>
    </row>
    <row r="27" spans="1:6" x14ac:dyDescent="0.2">
      <c r="A27" s="11"/>
      <c r="B27" s="18"/>
      <c r="C27" s="18"/>
      <c r="D27" s="11"/>
      <c r="E27" s="18"/>
      <c r="F27" s="26"/>
    </row>
    <row r="28" spans="1:6" x14ac:dyDescent="0.2">
      <c r="A28" s="8" t="s">
        <v>57</v>
      </c>
      <c r="B28" s="20">
        <f>B13+B26</f>
        <v>3419737.77</v>
      </c>
      <c r="C28" s="20">
        <f>C13+C26</f>
        <v>2115986.44</v>
      </c>
      <c r="D28" s="6" t="s">
        <v>43</v>
      </c>
      <c r="E28" s="18"/>
      <c r="F28" s="18"/>
    </row>
    <row r="29" spans="1:6" x14ac:dyDescent="0.2">
      <c r="A29" s="13"/>
      <c r="B29" s="21"/>
      <c r="C29" s="22"/>
      <c r="D29" s="11"/>
      <c r="E29" s="18"/>
      <c r="F29" s="18"/>
    </row>
    <row r="30" spans="1:6" x14ac:dyDescent="0.2">
      <c r="A30" s="15"/>
      <c r="B30" s="21"/>
      <c r="C30" s="22"/>
      <c r="D30" s="8" t="s">
        <v>42</v>
      </c>
      <c r="E30" s="20">
        <f>SUM(E31:E33)</f>
        <v>95748.72</v>
      </c>
      <c r="F30" s="28">
        <f>SUM(F31:F33)</f>
        <v>95748.72</v>
      </c>
    </row>
    <row r="31" spans="1:6" x14ac:dyDescent="0.2">
      <c r="A31" s="15"/>
      <c r="B31" s="21"/>
      <c r="C31" s="22"/>
      <c r="D31" s="9" t="s">
        <v>2</v>
      </c>
      <c r="E31" s="19">
        <v>95748.72</v>
      </c>
      <c r="F31" s="24">
        <v>95748.72</v>
      </c>
    </row>
    <row r="32" spans="1:6" x14ac:dyDescent="0.2">
      <c r="A32" s="15"/>
      <c r="B32" s="21"/>
      <c r="C32" s="22"/>
      <c r="D32" s="9" t="s">
        <v>13</v>
      </c>
      <c r="E32" s="19">
        <v>0</v>
      </c>
      <c r="F32" s="24">
        <v>0</v>
      </c>
    </row>
    <row r="33" spans="1:6" x14ac:dyDescent="0.2">
      <c r="A33" s="15"/>
      <c r="B33" s="21"/>
      <c r="C33" s="22"/>
      <c r="D33" s="9" t="s">
        <v>45</v>
      </c>
      <c r="E33" s="19">
        <v>0</v>
      </c>
      <c r="F33" s="24">
        <v>0</v>
      </c>
    </row>
    <row r="34" spans="1:6" x14ac:dyDescent="0.2">
      <c r="A34" s="15"/>
      <c r="B34" s="21"/>
      <c r="C34" s="22"/>
      <c r="D34" s="10"/>
      <c r="E34" s="18"/>
      <c r="F34" s="26"/>
    </row>
    <row r="35" spans="1:6" x14ac:dyDescent="0.2">
      <c r="A35" s="15"/>
      <c r="B35" s="21"/>
      <c r="C35" s="22"/>
      <c r="D35" s="8" t="s">
        <v>44</v>
      </c>
      <c r="E35" s="20">
        <f>SUM(E36:E40)</f>
        <v>3276744.0300000003</v>
      </c>
      <c r="F35" s="28">
        <f>SUM(F36:F40)</f>
        <v>1972534</v>
      </c>
    </row>
    <row r="36" spans="1:6" x14ac:dyDescent="0.2">
      <c r="A36" s="15"/>
      <c r="B36" s="21"/>
      <c r="C36" s="22"/>
      <c r="D36" s="9" t="s">
        <v>46</v>
      </c>
      <c r="E36" s="19">
        <v>1304210.03</v>
      </c>
      <c r="F36" s="24">
        <v>194144.89</v>
      </c>
    </row>
    <row r="37" spans="1:6" x14ac:dyDescent="0.2">
      <c r="A37" s="15"/>
      <c r="B37" s="21"/>
      <c r="C37" s="22"/>
      <c r="D37" s="9" t="s">
        <v>14</v>
      </c>
      <c r="E37" s="19">
        <v>1972534</v>
      </c>
      <c r="F37" s="24">
        <v>1778389.11</v>
      </c>
    </row>
    <row r="38" spans="1:6" x14ac:dyDescent="0.2">
      <c r="A38" s="15"/>
      <c r="B38" s="21"/>
      <c r="C38" s="22"/>
      <c r="D38" s="9" t="s">
        <v>3</v>
      </c>
      <c r="E38" s="19">
        <v>0</v>
      </c>
      <c r="F38" s="24">
        <v>0</v>
      </c>
    </row>
    <row r="39" spans="1:6" x14ac:dyDescent="0.2">
      <c r="A39" s="15"/>
      <c r="B39" s="21"/>
      <c r="C39" s="22"/>
      <c r="D39" s="9" t="s">
        <v>4</v>
      </c>
      <c r="E39" s="19">
        <v>0</v>
      </c>
      <c r="F39" s="24">
        <v>0</v>
      </c>
    </row>
    <row r="40" spans="1:6" x14ac:dyDescent="0.2">
      <c r="A40" s="15"/>
      <c r="B40" s="21"/>
      <c r="C40" s="22"/>
      <c r="D40" s="9" t="s">
        <v>47</v>
      </c>
      <c r="E40" s="19">
        <v>0</v>
      </c>
      <c r="F40" s="24">
        <v>0</v>
      </c>
    </row>
    <row r="41" spans="1:6" x14ac:dyDescent="0.2">
      <c r="A41" s="15"/>
      <c r="B41" s="21"/>
      <c r="C41" s="22"/>
      <c r="D41" s="10"/>
      <c r="E41" s="18"/>
      <c r="F41" s="26"/>
    </row>
    <row r="42" spans="1:6" ht="20.399999999999999" x14ac:dyDescent="0.2">
      <c r="A42" s="15"/>
      <c r="B42" s="23"/>
      <c r="C42" s="22"/>
      <c r="D42" s="8" t="s">
        <v>58</v>
      </c>
      <c r="E42" s="20">
        <f>SUM(E43:E44)</f>
        <v>0</v>
      </c>
      <c r="F42" s="28">
        <f>SUM(F43:F44)</f>
        <v>0</v>
      </c>
    </row>
    <row r="43" spans="1:6" x14ac:dyDescent="0.2">
      <c r="A43" s="13"/>
      <c r="B43" s="21"/>
      <c r="C43" s="22"/>
      <c r="D43" s="9" t="s">
        <v>15</v>
      </c>
      <c r="E43" s="19">
        <v>0</v>
      </c>
      <c r="F43" s="24">
        <v>0</v>
      </c>
    </row>
    <row r="44" spans="1:6" x14ac:dyDescent="0.2">
      <c r="A44" s="13"/>
      <c r="B44" s="21"/>
      <c r="C44" s="22"/>
      <c r="D44" s="9" t="s">
        <v>16</v>
      </c>
      <c r="E44" s="19">
        <v>0</v>
      </c>
      <c r="F44" s="24">
        <v>0</v>
      </c>
    </row>
    <row r="45" spans="1:6" x14ac:dyDescent="0.2">
      <c r="A45" s="13"/>
      <c r="B45" s="21"/>
      <c r="C45" s="22"/>
      <c r="D45" s="10"/>
      <c r="E45" s="18"/>
      <c r="F45" s="26"/>
    </row>
    <row r="46" spans="1:6" x14ac:dyDescent="0.2">
      <c r="A46" s="13"/>
      <c r="B46" s="21"/>
      <c r="C46" s="22"/>
      <c r="D46" s="8" t="s">
        <v>48</v>
      </c>
      <c r="E46" s="20">
        <f>SUM(E42+E35+E30)</f>
        <v>3372492.7500000005</v>
      </c>
      <c r="F46" s="28">
        <f>SUM(F42+F35+F30)</f>
        <v>2068282.72</v>
      </c>
    </row>
    <row r="47" spans="1:6" x14ac:dyDescent="0.2">
      <c r="A47" s="13"/>
      <c r="B47" s="21"/>
      <c r="C47" s="22"/>
      <c r="D47" s="11"/>
      <c r="E47" s="18"/>
      <c r="F47" s="22"/>
    </row>
    <row r="48" spans="1:6" x14ac:dyDescent="0.2">
      <c r="A48" s="13"/>
      <c r="B48" s="21"/>
      <c r="C48" s="22"/>
      <c r="D48" s="8" t="s">
        <v>49</v>
      </c>
      <c r="E48" s="20">
        <f>E46+E26</f>
        <v>3419737.7700000005</v>
      </c>
      <c r="F48" s="20">
        <f>F46+F26</f>
        <v>2115986.44</v>
      </c>
    </row>
    <row r="49" spans="1:5" x14ac:dyDescent="0.2">
      <c r="A49" s="13"/>
      <c r="B49" s="21"/>
      <c r="C49" s="21"/>
      <c r="D49" s="16"/>
      <c r="E49" s="14"/>
    </row>
    <row r="51" spans="1:5" ht="13.2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2024-04-17T20:01:20Z</cp:lastPrinted>
  <dcterms:created xsi:type="dcterms:W3CDTF">2012-12-11T20:26:08Z</dcterms:created>
  <dcterms:modified xsi:type="dcterms:W3CDTF">2024-04-17T20:10:49Z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